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ohirose/Downloads/202508/"/>
    </mc:Choice>
  </mc:AlternateContent>
  <xr:revisionPtr revIDLastSave="0" documentId="13_ncr:1_{BE1BFDA7-7E50-8548-8A9D-27263DF89507}" xr6:coauthVersionLast="47" xr6:coauthVersionMax="47" xr10:uidLastSave="{00000000-0000-0000-0000-000000000000}"/>
  <bookViews>
    <workbookView xWindow="2400" yWindow="-18740" windowWidth="29040" windowHeight="15720" xr2:uid="{973438D5-5052-104C-B0F3-7864F59AC34A}"/>
  </bookViews>
  <sheets>
    <sheet name="見積書(自治体提出用)" sheetId="1" r:id="rId1"/>
  </sheets>
  <definedNames>
    <definedName name="\a" localSheetId="0">#REF!</definedName>
    <definedName name="\a">#REF!</definedName>
    <definedName name="\n" localSheetId="0">#REF!</definedName>
    <definedName name="\n">#REF!</definedName>
    <definedName name="\p" localSheetId="0">#REF!</definedName>
    <definedName name="\p">#REF!</definedName>
    <definedName name="_xlnm.Print_Area" localSheetId="0">'見積書(自治体提出用)'!$B$3:$E$52</definedName>
    <definedName name="印刷範囲">#N/A</definedName>
    <definedName name="入力範囲" localSheetId="0">#REF!</definedName>
    <definedName name="入力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24" i="1"/>
  <c r="E33" i="1"/>
  <c r="E32" i="1"/>
  <c r="E23" i="1"/>
  <c r="E22" i="1"/>
  <c r="E20" i="1" l="1"/>
  <c r="E38" i="1"/>
  <c r="E39" i="1"/>
  <c r="E40" i="1"/>
  <c r="E36" i="1" l="1"/>
  <c r="E35" i="1"/>
  <c r="E37" i="1"/>
  <c r="E30" i="1"/>
  <c r="E31" i="1"/>
  <c r="E29" i="1"/>
  <c r="E28" i="1"/>
  <c r="E27" i="1"/>
  <c r="E26" i="1"/>
  <c r="E25" i="1"/>
  <c r="E21" i="1"/>
  <c r="E19" i="1"/>
  <c r="E41" i="1" l="1"/>
  <c r="E43" i="1" s="1"/>
  <c r="E45" i="1" s="1"/>
  <c r="B16" i="1" s="1"/>
</calcChain>
</file>

<file path=xl/sharedStrings.xml><?xml version="1.0" encoding="utf-8"?>
<sst xmlns="http://schemas.openxmlformats.org/spreadsheetml/2006/main" count="61" uniqueCount="57">
  <si>
    <t>【WHILL Model C/C2】</t>
    <phoneticPr fontId="3"/>
  </si>
  <si>
    <t>（注意）選択項目がありますので、該当する項目を選び、その他は削除してください。</t>
    <rPh sb="1" eb="3">
      <t>チュウ</t>
    </rPh>
    <rPh sb="4" eb="8">
      <t>センタクコウ</t>
    </rPh>
    <rPh sb="16" eb="18">
      <t>ガイトウ</t>
    </rPh>
    <phoneticPr fontId="3"/>
  </si>
  <si>
    <t>お見積日</t>
    <rPh sb="1" eb="3">
      <t>ミツモ</t>
    </rPh>
    <rPh sb="3" eb="4">
      <t>ビ</t>
    </rPh>
    <phoneticPr fontId="5"/>
  </si>
  <si>
    <t>見積番号</t>
    <rPh sb="0" eb="2">
      <t>ミツモリ</t>
    </rPh>
    <rPh sb="2" eb="4">
      <t>バンゴウ</t>
    </rPh>
    <phoneticPr fontId="5"/>
  </si>
  <si>
    <t>御 見 積 書</t>
    <rPh sb="0" eb="1">
      <t>オ</t>
    </rPh>
    <rPh sb="2" eb="5">
      <t>ミツモ</t>
    </rPh>
    <rPh sb="6" eb="7">
      <t>ショ</t>
    </rPh>
    <phoneticPr fontId="5"/>
  </si>
  <si>
    <t>自治体長　様</t>
    <rPh sb="0" eb="4">
      <t>ジティ</t>
    </rPh>
    <rPh sb="5" eb="6">
      <t>サm</t>
    </rPh>
    <phoneticPr fontId="5"/>
  </si>
  <si>
    <t>下記の通りお見積り申し上げます。</t>
    <rPh sb="0" eb="2">
      <t>カk</t>
    </rPh>
    <rPh sb="9" eb="10">
      <t>モウs</t>
    </rPh>
    <phoneticPr fontId="5"/>
  </si>
  <si>
    <t>〇〇株式会社</t>
    <phoneticPr fontId="5"/>
  </si>
  <si>
    <t>御見積金額</t>
    <rPh sb="0" eb="3">
      <t>omitumori</t>
    </rPh>
    <rPh sb="3" eb="5">
      <t>キンガk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</si>
  <si>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</si>
  <si>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</si>
  <si>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</si>
  <si>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</si>
  <si>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◉どちらか１つを選択</t>
    <rPh sb="8" eb="10">
      <t>センタク</t>
    </rPh>
    <phoneticPr fontId="3"/>
  </si>
  <si>
    <t>電動車いす　普通型（6km/h）</t>
  </si>
  <si>
    <t>電動車いす　普通型（4.5km/h）</t>
    <phoneticPr fontId="3"/>
  </si>
  <si>
    <t xml:space="preserve">リチウムイオンバッテリ </t>
    <phoneticPr fontId="5"/>
  </si>
  <si>
    <t>跳ね上げ式アームサポート</t>
  </si>
  <si>
    <t>高さ調整式アームサポート</t>
  </si>
  <si>
    <t>ノーパンクタイヤ（前輪）</t>
  </si>
  <si>
    <t>ノーパンクタイヤ（後輪）</t>
  </si>
  <si>
    <t>転倒防止装置</t>
  </si>
  <si>
    <t>外部充電器</t>
  </si>
  <si>
    <t>◉アクセサリー</t>
    <phoneticPr fontId="3"/>
  </si>
  <si>
    <t>シートベルト</t>
  </si>
  <si>
    <t>←骨盤ベルトを付ける場合は追加</t>
    <rPh sb="1" eb="3">
      <t>コツバn</t>
    </rPh>
    <rPh sb="7" eb="8">
      <t xml:space="preserve">ツケル </t>
    </rPh>
    <phoneticPr fontId="3"/>
  </si>
  <si>
    <t>←杖ホルダーを付ける場合は追加</t>
    <rPh sb="1" eb="2">
      <t>ツエホル</t>
    </rPh>
    <rPh sb="7" eb="8">
      <t xml:space="preserve">ツケル </t>
    </rPh>
    <phoneticPr fontId="3"/>
  </si>
  <si>
    <t>クッション（ウレタンフォームの多層構造）</t>
  </si>
  <si>
    <t>←本体付属の座面クッションを使う場合</t>
    <rPh sb="1" eb="5">
      <t>ホンタイ</t>
    </rPh>
    <rPh sb="6" eb="8">
      <t>ザメn</t>
    </rPh>
    <rPh sb="14" eb="15">
      <t>ツカウ</t>
    </rPh>
    <phoneticPr fontId="3"/>
  </si>
  <si>
    <t>完成用部品【座位保持装置 支持部 骨盤・大腿部】
Cascade Designs VAR720002</t>
  </si>
  <si>
    <t>←オプションのバリライトクッションを使う場合</t>
    <rPh sb="0" eb="1">
      <t>←</t>
    </rPh>
    <rPh sb="18" eb="19">
      <t>ツカウ</t>
    </rPh>
    <phoneticPr fontId="3"/>
  </si>
  <si>
    <t>◉どれか１つを選択</t>
    <rPh sb="7" eb="9">
      <t>センタク</t>
    </rPh>
    <phoneticPr fontId="3"/>
  </si>
  <si>
    <t>←本体付属のバックサポートクッションを使う場合</t>
    <rPh sb="1" eb="2">
      <t>ホンタイ</t>
    </rPh>
    <rPh sb="19" eb="20">
      <t>ツカウ</t>
    </rPh>
    <phoneticPr fontId="3"/>
  </si>
  <si>
    <t>完成用部品【座位保持装置 支持部 体幹部】
Cascade Designs 4400321610</t>
  </si>
  <si>
    <t>←オプションのバリライトバックサポートクッションSを使う場合</t>
    <rPh sb="26" eb="27">
      <t>ツカウ</t>
    </rPh>
    <phoneticPr fontId="3"/>
  </si>
  <si>
    <t>完成用部品【座位保持装置 支持部 体幹部】
Cascade Designs 4400121610</t>
  </si>
  <si>
    <t>←オプションのバリライトバックサポートクッションMを使う場合</t>
    <rPh sb="26" eb="27">
      <t>ツカウ</t>
    </rPh>
    <phoneticPr fontId="3"/>
  </si>
  <si>
    <t>完成用部品【座位保持装置 支持部 体幹部】
Cascade Designs 4400221610</t>
  </si>
  <si>
    <t>←オプションのバリライトバックサポートクッションLを使う場合</t>
    <rPh sb="26" eb="27">
      <t>ツカウ</t>
    </rPh>
    <phoneticPr fontId="3"/>
  </si>
  <si>
    <t>6%加算</t>
    <phoneticPr fontId="3"/>
  </si>
  <si>
    <t>←法的に定められている加算額</t>
    <rPh sb="1" eb="3">
      <t>ホウテキ</t>
    </rPh>
    <phoneticPr fontId="3"/>
  </si>
  <si>
    <t>小計</t>
    <rPh sb="0" eb="2">
      <t>ショウケイ</t>
    </rPh>
    <phoneticPr fontId="5"/>
  </si>
  <si>
    <t>自己負担額</t>
    <rPh sb="0" eb="4">
      <t>ジk</t>
    </rPh>
    <rPh sb="4" eb="5">
      <t>ガク</t>
    </rPh>
    <phoneticPr fontId="5"/>
  </si>
  <si>
    <t>合計金額</t>
    <rPh sb="0" eb="2">
      <t>ゴウケイ</t>
    </rPh>
    <rPh sb="2" eb="4">
      <t>キンガク</t>
    </rPh>
    <phoneticPr fontId="5"/>
  </si>
  <si>
    <t>【備考】</t>
    <rPh sb="1" eb="3">
      <t>ビコウ</t>
    </rPh>
    <phoneticPr fontId="5"/>
  </si>
  <si>
    <t>名前：</t>
    <rPh sb="0" eb="2">
      <t>ナマ</t>
    </rPh>
    <phoneticPr fontId="5"/>
  </si>
  <si>
    <t>住所：</t>
    <rPh sb="0" eb="2">
      <t>ジュウsy</t>
    </rPh>
    <phoneticPr fontId="5"/>
  </si>
  <si>
    <t>担当：</t>
    <rPh sb="0" eb="2">
      <t>タント</t>
    </rPh>
    <phoneticPr fontId="5"/>
  </si>
  <si>
    <t>バックサポート　スリング式(標準)　背折れの構造</t>
    <rPh sb="14" eb="16">
      <t>ヒョウジュn</t>
    </rPh>
    <rPh sb="18" eb="19">
      <t>セオレ</t>
    </rPh>
    <rPh sb="19" eb="20">
      <t xml:space="preserve">オレル </t>
    </rPh>
    <phoneticPr fontId="5"/>
  </si>
  <si>
    <t>杖たて　1点杖</t>
    <rPh sb="0" eb="1">
      <t>ツエ</t>
    </rPh>
    <rPh sb="5" eb="7">
      <t>テn</t>
    </rPh>
    <phoneticPr fontId="3"/>
  </si>
  <si>
    <t>杖たて　多脚杖</t>
    <rPh sb="0" eb="1">
      <t>ツエ</t>
    </rPh>
    <rPh sb="4" eb="5">
      <t>オオイ</t>
    </rPh>
    <rPh sb="5" eb="6">
      <t>タキャクツエ</t>
    </rPh>
    <rPh sb="6" eb="7">
      <t>ツエ</t>
    </rPh>
    <phoneticPr fontId="3"/>
  </si>
  <si>
    <t>←多点杖ホルダーを付ける場合は追加</t>
    <rPh sb="1" eb="3">
      <t xml:space="preserve">タテン </t>
    </rPh>
    <rPh sb="3" eb="4">
      <t>ツエホル</t>
    </rPh>
    <rPh sb="9" eb="10">
      <t xml:space="preserve">ツケル </t>
    </rPh>
    <phoneticPr fontId="3"/>
  </si>
  <si>
    <t>背クッション 滑り止め加工付き</t>
    <phoneticPr fontId="3"/>
  </si>
  <si>
    <t>バックサポート　スリング式(標準)　背座角度調整の構造</t>
    <rPh sb="14" eb="16">
      <t>ヒョウジュn</t>
    </rPh>
    <rPh sb="18" eb="19">
      <t>セナカ</t>
    </rPh>
    <rPh sb="19" eb="20">
      <t>ザメn</t>
    </rPh>
    <rPh sb="20" eb="24">
      <t>カクド</t>
    </rPh>
    <phoneticPr fontId="5"/>
  </si>
  <si>
    <t>バックサポート　スリング式(標準)　高さ調整の構造</t>
    <rPh sb="14" eb="16">
      <t>ヒョウジュn</t>
    </rPh>
    <rPh sb="18" eb="19">
      <t>タカサ</t>
    </rPh>
    <rPh sb="20" eb="22">
      <t>チョウセイ</t>
    </rPh>
    <phoneticPr fontId="5"/>
  </si>
  <si>
    <t>フットサポート（金属製、角度調整の構造）</t>
    <rPh sb="8" eb="11">
      <t>キn</t>
    </rPh>
    <rPh sb="12" eb="16">
      <t>カクド</t>
    </rPh>
    <phoneticPr fontId="3"/>
  </si>
  <si>
    <t>←高さ調整フットサポートを付ける場合は追加</t>
    <rPh sb="1" eb="2">
      <t>タカサ</t>
    </rPh>
    <rPh sb="13" eb="14">
      <t xml:space="preserve">ツケル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</si>
</sst>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yyyy&quot;年&quot;m&quot;月&quot;d&quot;日&quot;;@"/>
    <numFmt numFmtId="178" formatCode="#,##0_ ;[Red]\-#,##0\ 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</font>
    <font>
      <b/>
      <u/>
      <sz val="2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theme="1"/>
      <name val="Helvetica"/>
      <family val="2"/>
    </font>
    <font>
      <sz val="10"/>
      <color theme="1"/>
      <name val="Helvetica"/>
      <family val="1"/>
    </font>
    <font>
      <sz val="3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9" xfId="3" applyFont="1" applyBorder="1" applyAlignment="1" applyProtection="1">
      <alignment horizontal="center" vertical="center"/>
      <protection locked="0"/>
    </xf>
    <xf numFmtId="178" fontId="11" fillId="0" borderId="11" xfId="1" applyNumberFormat="1" applyFont="1" applyBorder="1" applyAlignment="1" applyProtection="1">
      <alignment horizontal="centerContinuous" vertical="center"/>
      <protection locked="0"/>
    </xf>
    <xf numFmtId="178" fontId="11" fillId="0" borderId="15" xfId="1" applyNumberFormat="1" applyFont="1" applyBorder="1" applyAlignment="1" applyProtection="1">
      <alignment horizontal="centerContinuous" vertical="center"/>
      <protection locked="0"/>
    </xf>
    <xf numFmtId="38" fontId="11" fillId="0" borderId="4" xfId="1" applyNumberFormat="1" applyFont="1" applyBorder="1" applyAlignment="1" applyProtection="1">
      <alignment horizontal="centerContinuous" vertical="center"/>
      <protection locked="0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15" fillId="0" borderId="18" xfId="0" applyFont="1" applyBorder="1" applyAlignment="1">
      <alignment horizontal="left" vertical="center" readingOrder="1"/>
    </xf>
    <xf numFmtId="0" fontId="4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11" fillId="2" borderId="2" xfId="1" applyFont="1" applyFill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 shrinkToFit="1"/>
    </xf>
    <xf numFmtId="14" fontId="12" fillId="0" borderId="7" xfId="4" applyNumberFormat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>
      <alignment horizontal="left" vertical="center" shrinkToFit="1"/>
    </xf>
    <xf numFmtId="0" fontId="16" fillId="0" borderId="0" xfId="0" applyFont="1"/>
    <xf numFmtId="0" fontId="17" fillId="0" borderId="0" xfId="0" applyFont="1"/>
    <xf numFmtId="0" fontId="7" fillId="0" borderId="0" xfId="1" applyFont="1"/>
    <xf numFmtId="176" fontId="18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justify"/>
    </xf>
    <xf numFmtId="0" fontId="18" fillId="0" borderId="0" xfId="1" applyFont="1"/>
    <xf numFmtId="176" fontId="4" fillId="0" borderId="0" xfId="1" applyNumberFormat="1" applyFont="1" applyAlignment="1">
      <alignment horizontal="right" vertical="center"/>
    </xf>
    <xf numFmtId="177" fontId="4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4" fillId="0" borderId="0" xfId="1" applyNumberFormat="1" applyFont="1" applyAlignment="1" applyProtection="1">
      <alignment vertical="center"/>
      <protection locked="0"/>
    </xf>
    <xf numFmtId="176" fontId="4" fillId="0" borderId="0" xfId="1" applyNumberFormat="1" applyFont="1" applyAlignment="1" applyProtection="1">
      <alignment horizontal="left" vertical="center"/>
      <protection locked="0"/>
    </xf>
    <xf numFmtId="176" fontId="18" fillId="0" borderId="0" xfId="1" applyNumberFormat="1" applyFont="1" applyAlignment="1">
      <alignment vertical="center"/>
    </xf>
    <xf numFmtId="176" fontId="18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>
      <alignment vertical="center"/>
    </xf>
    <xf numFmtId="176" fontId="11" fillId="2" borderId="3" xfId="1" applyNumberFormat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/>
    </xf>
    <xf numFmtId="176" fontId="13" fillId="0" borderId="8" xfId="1" applyNumberFormat="1" applyFont="1" applyBorder="1" applyAlignment="1">
      <alignment vertical="center"/>
    </xf>
    <xf numFmtId="176" fontId="13" fillId="0" borderId="9" xfId="4" applyNumberFormat="1" applyFont="1" applyBorder="1" applyAlignment="1">
      <alignment horizontal="right" vertical="center"/>
    </xf>
    <xf numFmtId="176" fontId="14" fillId="0" borderId="12" xfId="1" applyNumberFormat="1" applyFont="1" applyBorder="1" applyAlignment="1" applyProtection="1">
      <alignment vertical="center"/>
      <protection locked="0"/>
    </xf>
    <xf numFmtId="176" fontId="14" fillId="0" borderId="11" xfId="4" applyNumberFormat="1" applyFont="1" applyBorder="1" applyAlignment="1">
      <alignment vertical="center"/>
    </xf>
    <xf numFmtId="176" fontId="14" fillId="0" borderId="14" xfId="1" applyNumberFormat="1" applyFont="1" applyBorder="1" applyAlignment="1" applyProtection="1">
      <alignment vertical="center"/>
      <protection locked="0"/>
    </xf>
    <xf numFmtId="176" fontId="14" fillId="0" borderId="15" xfId="4" quotePrefix="1" applyNumberFormat="1" applyFont="1" applyBorder="1" applyAlignment="1">
      <alignment horizontal="right" vertical="center"/>
    </xf>
    <xf numFmtId="176" fontId="14" fillId="0" borderId="3" xfId="1" applyNumberFormat="1" applyFont="1" applyBorder="1" applyAlignment="1" applyProtection="1">
      <alignment vertical="center"/>
      <protection locked="0"/>
    </xf>
    <xf numFmtId="176" fontId="14" fillId="0" borderId="4" xfId="4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19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20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176" fontId="2" fillId="3" borderId="0" xfId="1" applyNumberFormat="1" applyFont="1" applyFill="1" applyAlignment="1">
      <alignment vertical="center"/>
    </xf>
    <xf numFmtId="14" fontId="4" fillId="0" borderId="2" xfId="2" applyNumberFormat="1" applyFont="1" applyBorder="1">
      <alignment vertical="center"/>
    </xf>
    <xf numFmtId="38" fontId="4" fillId="0" borderId="5" xfId="3" applyFont="1" applyFill="1" applyBorder="1" applyAlignment="1" applyProtection="1">
      <alignment horizontal="center" vertical="center"/>
      <protection locked="0"/>
    </xf>
    <xf numFmtId="176" fontId="8" fillId="0" borderId="3" xfId="1" applyNumberFormat="1" applyFont="1" applyBorder="1" applyAlignment="1" applyProtection="1">
      <alignment vertical="center"/>
      <protection locked="0"/>
    </xf>
    <xf numFmtId="14" fontId="4" fillId="0" borderId="2" xfId="2" applyNumberFormat="1" applyFont="1" applyBorder="1" applyAlignment="1">
      <alignment horizontal="left" vertical="center"/>
    </xf>
    <xf numFmtId="176" fontId="8" fillId="0" borderId="4" xfId="4" applyNumberFormat="1" applyFont="1" applyFill="1" applyBorder="1" applyAlignment="1">
      <alignment horizontal="right" vertical="center"/>
    </xf>
    <xf numFmtId="14" fontId="12" fillId="0" borderId="2" xfId="2" applyNumberFormat="1" applyFont="1" applyBorder="1" applyAlignment="1">
      <alignment horizontal="left" vertical="center"/>
    </xf>
    <xf numFmtId="38" fontId="12" fillId="0" borderId="5" xfId="3" applyFont="1" applyFill="1" applyBorder="1" applyAlignment="1" applyProtection="1">
      <alignment horizontal="center" vertical="center"/>
      <protection locked="0"/>
    </xf>
    <xf numFmtId="176" fontId="13" fillId="0" borderId="3" xfId="1" applyNumberFormat="1" applyFont="1" applyBorder="1" applyAlignment="1" applyProtection="1">
      <alignment vertical="center"/>
      <protection locked="0"/>
    </xf>
    <xf numFmtId="176" fontId="13" fillId="0" borderId="4" xfId="4" applyNumberFormat="1" applyFont="1" applyFill="1" applyBorder="1" applyAlignment="1">
      <alignment horizontal="right" vertical="center"/>
    </xf>
    <xf numFmtId="14" fontId="12" fillId="0" borderId="2" xfId="4" applyNumberFormat="1" applyFont="1" applyFill="1" applyBorder="1" applyAlignment="1" applyProtection="1">
      <alignment horizontal="left" vertical="center"/>
      <protection locked="0"/>
    </xf>
    <xf numFmtId="38" fontId="12" fillId="0" borderId="4" xfId="3" applyFont="1" applyFill="1" applyBorder="1" applyAlignment="1" applyProtection="1">
      <alignment horizontal="center" vertical="center"/>
      <protection locked="0"/>
    </xf>
    <xf numFmtId="176" fontId="13" fillId="0" borderId="3" xfId="1" applyNumberFormat="1" applyFont="1" applyBorder="1" applyAlignment="1">
      <alignment vertical="center"/>
    </xf>
    <xf numFmtId="14" fontId="4" fillId="3" borderId="2" xfId="2" applyNumberFormat="1" applyFont="1" applyFill="1" applyBorder="1">
      <alignment vertical="center"/>
    </xf>
    <xf numFmtId="38" fontId="4" fillId="3" borderId="5" xfId="3" applyFont="1" applyFill="1" applyBorder="1" applyAlignment="1" applyProtection="1">
      <alignment horizontal="center" vertical="center"/>
      <protection locked="0"/>
    </xf>
    <xf numFmtId="176" fontId="8" fillId="3" borderId="3" xfId="1" applyNumberFormat="1" applyFont="1" applyFill="1" applyBorder="1" applyAlignment="1" applyProtection="1">
      <alignment vertical="center"/>
      <protection locked="0"/>
    </xf>
    <xf numFmtId="0" fontId="19" fillId="3" borderId="4" xfId="1" applyFont="1" applyFill="1" applyBorder="1" applyAlignment="1">
      <alignment vertical="center"/>
    </xf>
    <xf numFmtId="14" fontId="4" fillId="3" borderId="2" xfId="4" applyNumberFormat="1" applyFont="1" applyFill="1" applyBorder="1" applyAlignment="1" applyProtection="1">
      <alignment horizontal="left" vertical="center"/>
      <protection locked="0"/>
    </xf>
    <xf numFmtId="176" fontId="8" fillId="3" borderId="6" xfId="1" applyNumberFormat="1" applyFont="1" applyFill="1" applyBorder="1" applyAlignment="1" applyProtection="1">
      <alignment vertical="center"/>
      <protection locked="0"/>
    </xf>
    <xf numFmtId="14" fontId="12" fillId="3" borderId="2" xfId="4" applyNumberFormat="1" applyFont="1" applyFill="1" applyBorder="1" applyAlignment="1" applyProtection="1">
      <alignment horizontal="left" vertical="center"/>
      <protection locked="0"/>
    </xf>
    <xf numFmtId="38" fontId="12" fillId="3" borderId="5" xfId="3" applyFont="1" applyFill="1" applyBorder="1" applyAlignment="1" applyProtection="1">
      <alignment horizontal="center" vertical="center"/>
      <protection locked="0"/>
    </xf>
    <xf numFmtId="176" fontId="13" fillId="3" borderId="6" xfId="1" applyNumberFormat="1" applyFont="1" applyFill="1" applyBorder="1" applyAlignment="1" applyProtection="1">
      <alignment vertical="center"/>
      <protection locked="0"/>
    </xf>
    <xf numFmtId="14" fontId="12" fillId="3" borderId="2" xfId="4" applyNumberFormat="1" applyFont="1" applyFill="1" applyBorder="1" applyAlignment="1" applyProtection="1">
      <alignment horizontal="left" vertical="center" wrapText="1"/>
      <protection locked="0"/>
    </xf>
    <xf numFmtId="14" fontId="15" fillId="0" borderId="2" xfId="2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0" fontId="19" fillId="3" borderId="5" xfId="1" applyFont="1" applyFill="1" applyBorder="1" applyAlignment="1">
      <alignment vertical="center"/>
    </xf>
    <xf numFmtId="0" fontId="19" fillId="3" borderId="11" xfId="1" applyFont="1" applyFill="1" applyBorder="1" applyAlignment="1">
      <alignment vertical="center"/>
    </xf>
    <xf numFmtId="0" fontId="19" fillId="3" borderId="21" xfId="1" applyFont="1" applyFill="1" applyBorder="1" applyAlignment="1">
      <alignment vertical="center"/>
    </xf>
    <xf numFmtId="0" fontId="4" fillId="0" borderId="0" xfId="1" applyFont="1" applyAlignment="1" applyProtection="1">
      <alignment horizontal="left" vertical="center"/>
      <protection locked="0"/>
    </xf>
  </cellXfs>
  <cellStyles count="5">
    <cellStyle name="桁区切り 2" xfId="3" xr:uid="{DABD15E3-1196-DF4F-B28B-1DB7129CA83F}"/>
    <cellStyle name="通貨 2" xfId="4" xr:uid="{993AD9C9-76A3-754E-9C1C-CCA3FE208918}"/>
    <cellStyle name="標準" xfId="0" builtinId="0"/>
    <cellStyle name="標準 2" xfId="2" xr:uid="{03DDF55B-E359-DD41-835C-53ABF7D037F6}"/>
    <cellStyle name="標準_見積書_ITC to CTC_CTC001_110307" xfId="1" xr:uid="{3995A780-495E-DD4C-B3F8-F8C98FC4B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13</xdr:row>
      <xdr:rowOff>81280</xdr:rowOff>
    </xdr:from>
    <xdr:to>
      <xdr:col>4</xdr:col>
      <xdr:colOff>1943100</xdr:colOff>
      <xdr:row>16</xdr:row>
      <xdr:rowOff>63500</xdr:rowOff>
    </xdr:to>
    <xdr:grpSp>
      <xdr:nvGrpSpPr>
        <xdr:cNvPr id="2" name="図形グループ 4">
          <a:extLst>
            <a:ext uri="{FF2B5EF4-FFF2-40B4-BE49-F238E27FC236}">
              <a16:creationId xmlns:a16="http://schemas.microsoft.com/office/drawing/2014/main" id="{6FC8CDEC-9A2E-254C-9232-EE75EE010552}"/>
            </a:ext>
          </a:extLst>
        </xdr:cNvPr>
        <xdr:cNvGrpSpPr>
          <a:grpSpLocks/>
        </xdr:cNvGrpSpPr>
      </xdr:nvGrpSpPr>
      <xdr:grpSpPr bwMode="auto">
        <a:xfrm>
          <a:off x="7835605" y="4230931"/>
          <a:ext cx="3174704" cy="1207918"/>
          <a:chOff x="6178626" y="4029851"/>
          <a:chExt cx="3474485" cy="110725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8E0C45BB-47B7-B34E-A171-C386EE16BFA4}"/>
              </a:ext>
            </a:extLst>
          </xdr:cNvPr>
          <xdr:cNvSpPr>
            <a:spLocks noChangeArrowheads="1"/>
          </xdr:cNvSpPr>
        </xdr:nvSpPr>
        <xdr:spPr bwMode="auto">
          <a:xfrm>
            <a:off x="6178626" y="4029851"/>
            <a:ext cx="1125733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99E050F-316F-5147-AC41-A40A13B03D4D}"/>
              </a:ext>
            </a:extLst>
          </xdr:cNvPr>
          <xdr:cNvSpPr>
            <a:spLocks noChangeArrowheads="1"/>
          </xdr:cNvSpPr>
        </xdr:nvSpPr>
        <xdr:spPr bwMode="auto">
          <a:xfrm>
            <a:off x="7318257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B2341FEA-C4AA-B042-B0BE-FDEDC5FA9509}"/>
              </a:ext>
            </a:extLst>
          </xdr:cNvPr>
          <xdr:cNvSpPr>
            <a:spLocks noChangeArrowheads="1"/>
          </xdr:cNvSpPr>
        </xdr:nvSpPr>
        <xdr:spPr bwMode="auto">
          <a:xfrm>
            <a:off x="8485684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</xdr:grpSp>
    <xdr:clientData/>
  </xdr:twoCellAnchor>
  <xdr:twoCellAnchor editAs="oneCell">
    <xdr:from>
      <xdr:col>1</xdr:col>
      <xdr:colOff>88900</xdr:colOff>
      <xdr:row>3</xdr:row>
      <xdr:rowOff>12700</xdr:rowOff>
    </xdr:from>
    <xdr:to>
      <xdr:col>1</xdr:col>
      <xdr:colOff>1039210</xdr:colOff>
      <xdr:row>5</xdr:row>
      <xdr:rowOff>101600</xdr:rowOff>
    </xdr:to>
    <xdr:pic>
      <xdr:nvPicPr>
        <xdr:cNvPr id="6" name="図 12">
          <a:extLst>
            <a:ext uri="{FF2B5EF4-FFF2-40B4-BE49-F238E27FC236}">
              <a16:creationId xmlns:a16="http://schemas.microsoft.com/office/drawing/2014/main" id="{3D1551C1-2E26-0D40-89C2-AD16E431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0500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4860-449D-7E43-8BBD-56CF75FF46B1}">
  <sheetPr>
    <tabColor rgb="FF0000FF"/>
    <pageSetUpPr fitToPage="1"/>
  </sheetPr>
  <dimension ref="A1:G52"/>
  <sheetViews>
    <sheetView showGridLines="0" tabSelected="1" topLeftCell="A13" zoomScale="86" zoomScaleNormal="60" zoomScaleSheetLayoutView="70" workbookViewId="0">
      <selection activeCell="F25" sqref="F25"/>
    </sheetView>
  </sheetViews>
  <sheetFormatPr baseColWidth="10" defaultColWidth="13" defaultRowHeight="15"/>
  <cols>
    <col min="1" max="1" width="19.5" style="55" bestFit="1" customWidth="1"/>
    <col min="2" max="2" width="64.6640625" style="1" customWidth="1"/>
    <col min="3" max="3" width="8.5" style="1" customWidth="1"/>
    <col min="4" max="5" width="26.1640625" style="32" customWidth="1"/>
    <col min="6" max="6" width="51.83203125" style="55" customWidth="1"/>
    <col min="7" max="16384" width="13" style="1"/>
  </cols>
  <sheetData>
    <row r="1" spans="1:6" ht="45" customHeight="1">
      <c r="A1" s="57" t="s">
        <v>0</v>
      </c>
      <c r="B1" s="58"/>
      <c r="C1" s="58"/>
      <c r="D1" s="59"/>
      <c r="E1" s="59"/>
    </row>
    <row r="2" spans="1:6" ht="45" customHeight="1">
      <c r="A2" s="57" t="s">
        <v>1</v>
      </c>
      <c r="B2" s="58"/>
      <c r="C2" s="58"/>
      <c r="D2" s="59"/>
      <c r="E2" s="59"/>
    </row>
    <row r="4" spans="1:6" ht="19">
      <c r="D4" s="29" t="s">
        <v>2</v>
      </c>
      <c r="E4" s="30"/>
    </row>
    <row r="5" spans="1:6" ht="19" customHeight="1">
      <c r="D5" s="29" t="s">
        <v>3</v>
      </c>
      <c r="E5" s="31"/>
    </row>
    <row r="6" spans="1:6" ht="15" customHeight="1"/>
    <row r="7" spans="1:6" ht="37" customHeight="1">
      <c r="B7" s="83" t="s">
        <v>4</v>
      </c>
      <c r="C7" s="83"/>
      <c r="D7" s="83"/>
      <c r="E7" s="83"/>
    </row>
    <row r="9" spans="1:6" ht="28">
      <c r="B9" s="18" t="s">
        <v>5</v>
      </c>
    </row>
    <row r="10" spans="1:6" ht="22">
      <c r="B10" s="3"/>
    </row>
    <row r="11" spans="1:6" ht="17">
      <c r="C11" s="4"/>
      <c r="E11" s="33"/>
    </row>
    <row r="12" spans="1:6" ht="24" customHeight="1">
      <c r="B12" s="5" t="s">
        <v>6</v>
      </c>
      <c r="C12" s="4"/>
      <c r="E12" s="34" t="s">
        <v>7</v>
      </c>
    </row>
    <row r="13" spans="1:6" ht="24" customHeight="1">
      <c r="B13" s="5"/>
      <c r="C13" s="4"/>
      <c r="E13" s="34"/>
    </row>
    <row r="14" spans="1:6" ht="24" customHeight="1">
      <c r="C14" s="4"/>
      <c r="D14" s="87"/>
      <c r="E14" s="87"/>
    </row>
    <row r="15" spans="1:6" ht="32" customHeight="1">
      <c r="B15" s="25" t="s">
        <v>8</v>
      </c>
      <c r="C15" s="4"/>
      <c r="D15" s="35"/>
      <c r="E15" s="35"/>
    </row>
    <row r="16" spans="1:6" s="28" customFormat="1" ht="40" customHeight="1">
      <c r="A16" s="56"/>
      <c r="B16" s="26">
        <f>E45</f>
        <v>1607755</v>
      </c>
      <c r="C16" s="27"/>
      <c r="D16" s="36"/>
      <c r="E16" s="37"/>
      <c r="F16" s="56"/>
    </row>
    <row r="17" spans="1:7" ht="17">
      <c r="B17" s="4"/>
      <c r="C17" s="4"/>
      <c r="D17" s="38"/>
      <c r="E17" s="38"/>
    </row>
    <row r="18" spans="1:7" ht="21.75" customHeight="1">
      <c r="B18" s="19" t="s">
        <v>9</v>
      </c>
      <c r="C18" s="6" t="s">
        <v>10</v>
      </c>
      <c r="D18" s="39" t="s">
        <v>11</v>
      </c>
      <c r="E18" s="40" t="s">
        <v>12</v>
      </c>
    </row>
    <row r="19" spans="1:7" s="7" customFormat="1" ht="24.5" customHeight="1">
      <c r="A19" s="84" t="s">
        <v>13</v>
      </c>
      <c r="B19" s="72" t="s">
        <v>14</v>
      </c>
      <c r="C19" s="73">
        <v>1</v>
      </c>
      <c r="D19" s="74">
        <v>502300</v>
      </c>
      <c r="E19" s="74">
        <f t="shared" ref="E19:E25" si="0">D19*C19</f>
        <v>502300</v>
      </c>
      <c r="F19" s="55"/>
    </row>
    <row r="20" spans="1:7" s="7" customFormat="1" ht="24.5" customHeight="1">
      <c r="A20" s="85"/>
      <c r="B20" s="72" t="s">
        <v>15</v>
      </c>
      <c r="C20" s="73">
        <v>1</v>
      </c>
      <c r="D20" s="74">
        <v>486300</v>
      </c>
      <c r="E20" s="74">
        <f t="shared" si="0"/>
        <v>486300</v>
      </c>
      <c r="F20" s="55"/>
    </row>
    <row r="21" spans="1:7" s="7" customFormat="1" ht="24.5" customHeight="1">
      <c r="A21" s="55"/>
      <c r="B21" s="82" t="s">
        <v>16</v>
      </c>
      <c r="C21" s="61">
        <v>1</v>
      </c>
      <c r="D21" s="62">
        <v>62300</v>
      </c>
      <c r="E21" s="62">
        <f t="shared" si="0"/>
        <v>62300</v>
      </c>
      <c r="F21" s="55"/>
    </row>
    <row r="22" spans="1:7" s="7" customFormat="1" ht="24.5" customHeight="1">
      <c r="A22" s="55"/>
      <c r="B22" s="60" t="s">
        <v>48</v>
      </c>
      <c r="C22" s="61">
        <v>1</v>
      </c>
      <c r="D22" s="62">
        <v>8500</v>
      </c>
      <c r="E22" s="62">
        <f t="shared" si="0"/>
        <v>8500</v>
      </c>
      <c r="F22" s="55"/>
    </row>
    <row r="23" spans="1:7" s="7" customFormat="1" ht="24.5" customHeight="1">
      <c r="A23" s="55"/>
      <c r="B23" s="60" t="s">
        <v>53</v>
      </c>
      <c r="C23" s="61">
        <v>1</v>
      </c>
      <c r="D23" s="62">
        <v>17600</v>
      </c>
      <c r="E23" s="62">
        <f t="shared" si="0"/>
        <v>17600</v>
      </c>
      <c r="F23" s="55"/>
    </row>
    <row r="24" spans="1:7" s="7" customFormat="1" ht="24.5" customHeight="1">
      <c r="A24" s="55"/>
      <c r="B24" s="60" t="s">
        <v>54</v>
      </c>
      <c r="C24" s="61">
        <v>1</v>
      </c>
      <c r="D24" s="62">
        <v>13100</v>
      </c>
      <c r="E24" s="62">
        <f t="shared" si="0"/>
        <v>13100</v>
      </c>
      <c r="F24" s="55"/>
    </row>
    <row r="25" spans="1:7" s="7" customFormat="1" ht="24.5" customHeight="1">
      <c r="A25" s="55"/>
      <c r="B25" s="60" t="s">
        <v>17</v>
      </c>
      <c r="C25" s="61">
        <v>2</v>
      </c>
      <c r="D25" s="62">
        <v>6750</v>
      </c>
      <c r="E25" s="62">
        <f t="shared" si="0"/>
        <v>13500</v>
      </c>
      <c r="F25" s="55"/>
    </row>
    <row r="26" spans="1:7" s="7" customFormat="1" ht="24.5" customHeight="1">
      <c r="A26" s="55"/>
      <c r="B26" s="63" t="s">
        <v>18</v>
      </c>
      <c r="C26" s="61">
        <v>2</v>
      </c>
      <c r="D26" s="62">
        <v>3600</v>
      </c>
      <c r="E26" s="62">
        <f t="shared" ref="E26:E29" si="1">D26*C26</f>
        <v>7200</v>
      </c>
      <c r="F26" s="55"/>
    </row>
    <row r="27" spans="1:7" s="7" customFormat="1" ht="24.5" customHeight="1">
      <c r="A27" s="55"/>
      <c r="B27" s="63" t="s">
        <v>19</v>
      </c>
      <c r="C27" s="61">
        <v>2</v>
      </c>
      <c r="D27" s="62">
        <v>12000</v>
      </c>
      <c r="E27" s="64">
        <f t="shared" si="1"/>
        <v>24000</v>
      </c>
      <c r="F27" s="55"/>
    </row>
    <row r="28" spans="1:7" s="7" customFormat="1" ht="24.5" customHeight="1">
      <c r="A28" s="55"/>
      <c r="B28" s="63" t="s">
        <v>20</v>
      </c>
      <c r="C28" s="61">
        <v>2</v>
      </c>
      <c r="D28" s="62">
        <v>12000</v>
      </c>
      <c r="E28" s="62">
        <f t="shared" si="1"/>
        <v>24000</v>
      </c>
      <c r="F28" s="55"/>
    </row>
    <row r="29" spans="1:7" s="7" customFormat="1" ht="24.5" customHeight="1">
      <c r="A29" s="55"/>
      <c r="B29" s="63" t="s">
        <v>21</v>
      </c>
      <c r="C29" s="61">
        <v>1</v>
      </c>
      <c r="D29" s="62">
        <v>6400</v>
      </c>
      <c r="E29" s="62">
        <f t="shared" si="1"/>
        <v>6400</v>
      </c>
      <c r="F29" s="55"/>
    </row>
    <row r="30" spans="1:7" s="7" customFormat="1" ht="24.5" customHeight="1">
      <c r="A30" s="55"/>
      <c r="B30" s="65" t="s">
        <v>22</v>
      </c>
      <c r="C30" s="66">
        <v>1</v>
      </c>
      <c r="D30" s="67">
        <v>21300</v>
      </c>
      <c r="E30" s="68">
        <f>D30*C30</f>
        <v>21300</v>
      </c>
      <c r="F30" s="55"/>
    </row>
    <row r="31" spans="1:7" s="7" customFormat="1" ht="24.5" customHeight="1">
      <c r="A31" s="75" t="s">
        <v>23</v>
      </c>
      <c r="B31" s="76" t="s">
        <v>24</v>
      </c>
      <c r="C31" s="73">
        <v>1</v>
      </c>
      <c r="D31" s="77">
        <v>4350</v>
      </c>
      <c r="E31" s="77">
        <f t="shared" ref="E31:E37" si="2">D31*C31</f>
        <v>4350</v>
      </c>
      <c r="F31" s="55" t="s">
        <v>25</v>
      </c>
    </row>
    <row r="32" spans="1:7" s="8" customFormat="1" ht="24.5" customHeight="1">
      <c r="A32" s="75" t="s">
        <v>23</v>
      </c>
      <c r="B32" s="78" t="s">
        <v>49</v>
      </c>
      <c r="C32" s="79">
        <v>1</v>
      </c>
      <c r="D32" s="80">
        <v>3250</v>
      </c>
      <c r="E32" s="80">
        <f t="shared" si="2"/>
        <v>3250</v>
      </c>
      <c r="F32" s="55" t="s">
        <v>26</v>
      </c>
      <c r="G32" s="23"/>
    </row>
    <row r="33" spans="1:7" s="8" customFormat="1" ht="24.5" customHeight="1">
      <c r="A33" s="75" t="s">
        <v>23</v>
      </c>
      <c r="B33" s="78" t="s">
        <v>50</v>
      </c>
      <c r="C33" s="79">
        <v>1</v>
      </c>
      <c r="D33" s="80">
        <v>6000</v>
      </c>
      <c r="E33" s="80">
        <f t="shared" si="2"/>
        <v>6000</v>
      </c>
      <c r="F33" s="55" t="s">
        <v>51</v>
      </c>
      <c r="G33" s="23"/>
    </row>
    <row r="34" spans="1:7" s="8" customFormat="1" ht="24.5" customHeight="1">
      <c r="A34" s="75" t="s">
        <v>23</v>
      </c>
      <c r="B34" s="78" t="s">
        <v>55</v>
      </c>
      <c r="C34" s="79">
        <v>1</v>
      </c>
      <c r="D34" s="80">
        <v>16600</v>
      </c>
      <c r="E34" s="80">
        <f t="shared" ref="E34" si="3">D34*C34</f>
        <v>16600</v>
      </c>
      <c r="F34" s="55" t="s">
        <v>56</v>
      </c>
      <c r="G34" s="23"/>
    </row>
    <row r="35" spans="1:7" s="8" customFormat="1" ht="26" customHeight="1">
      <c r="A35" s="84" t="s">
        <v>13</v>
      </c>
      <c r="B35" s="78" t="s">
        <v>27</v>
      </c>
      <c r="C35" s="79">
        <v>1</v>
      </c>
      <c r="D35" s="80">
        <v>17500</v>
      </c>
      <c r="E35" s="80">
        <f t="shared" si="2"/>
        <v>17500</v>
      </c>
      <c r="F35" s="55" t="s">
        <v>28</v>
      </c>
      <c r="G35" s="23"/>
    </row>
    <row r="36" spans="1:7" s="8" customFormat="1" ht="44" customHeight="1">
      <c r="A36" s="85"/>
      <c r="B36" s="81" t="s">
        <v>29</v>
      </c>
      <c r="C36" s="79">
        <v>1</v>
      </c>
      <c r="D36" s="80">
        <v>62700</v>
      </c>
      <c r="E36" s="80">
        <f t="shared" si="2"/>
        <v>62700</v>
      </c>
      <c r="F36" s="55" t="s">
        <v>30</v>
      </c>
      <c r="G36" s="23"/>
    </row>
    <row r="37" spans="1:7" s="7" customFormat="1" ht="24.5" customHeight="1">
      <c r="A37" s="84" t="s">
        <v>31</v>
      </c>
      <c r="B37" s="78" t="s">
        <v>52</v>
      </c>
      <c r="C37" s="79">
        <v>1</v>
      </c>
      <c r="D37" s="80">
        <v>16550</v>
      </c>
      <c r="E37" s="80">
        <f t="shared" si="2"/>
        <v>16550</v>
      </c>
      <c r="F37" s="55" t="s">
        <v>32</v>
      </c>
    </row>
    <row r="38" spans="1:7" s="7" customFormat="1" ht="44" customHeight="1">
      <c r="A38" s="86"/>
      <c r="B38" s="81" t="s">
        <v>33</v>
      </c>
      <c r="C38" s="79">
        <v>1</v>
      </c>
      <c r="D38" s="80">
        <v>66000</v>
      </c>
      <c r="E38" s="80">
        <f t="shared" ref="E38:E40" si="4">D38*C38</f>
        <v>66000</v>
      </c>
      <c r="F38" s="55" t="s">
        <v>34</v>
      </c>
    </row>
    <row r="39" spans="1:7" s="7" customFormat="1" ht="44" customHeight="1">
      <c r="A39" s="86"/>
      <c r="B39" s="81" t="s">
        <v>35</v>
      </c>
      <c r="C39" s="79">
        <v>1</v>
      </c>
      <c r="D39" s="80">
        <v>66000</v>
      </c>
      <c r="E39" s="80">
        <f t="shared" si="4"/>
        <v>66000</v>
      </c>
      <c r="F39" s="55" t="s">
        <v>36</v>
      </c>
    </row>
    <row r="40" spans="1:7" s="7" customFormat="1" ht="44" customHeight="1">
      <c r="A40" s="85"/>
      <c r="B40" s="81" t="s">
        <v>37</v>
      </c>
      <c r="C40" s="79">
        <v>1</v>
      </c>
      <c r="D40" s="80">
        <v>71300</v>
      </c>
      <c r="E40" s="80">
        <f t="shared" si="4"/>
        <v>71300</v>
      </c>
      <c r="F40" s="55" t="s">
        <v>38</v>
      </c>
    </row>
    <row r="41" spans="1:7" s="8" customFormat="1" ht="24" customHeight="1">
      <c r="A41" s="55"/>
      <c r="B41" s="69" t="s">
        <v>39</v>
      </c>
      <c r="C41" s="70"/>
      <c r="D41" s="71"/>
      <c r="E41" s="68">
        <f>SUM(E19:E40)*0.06</f>
        <v>91005</v>
      </c>
      <c r="F41" s="55" t="s">
        <v>40</v>
      </c>
      <c r="G41" s="24"/>
    </row>
    <row r="42" spans="1:7" s="8" customFormat="1" ht="24.5" customHeight="1">
      <c r="A42" s="55"/>
      <c r="B42" s="21"/>
      <c r="C42" s="9"/>
      <c r="D42" s="41"/>
      <c r="E42" s="42"/>
      <c r="F42" s="55"/>
      <c r="G42" s="23"/>
    </row>
    <row r="43" spans="1:7" s="8" customFormat="1" ht="30" customHeight="1">
      <c r="A43" s="55"/>
      <c r="B43" s="20" t="s">
        <v>41</v>
      </c>
      <c r="C43" s="10"/>
      <c r="D43" s="43"/>
      <c r="E43" s="44">
        <f>SUM(E19:E42)</f>
        <v>1607755</v>
      </c>
      <c r="F43" s="55"/>
      <c r="G43" s="23"/>
    </row>
    <row r="44" spans="1:7" ht="30" customHeight="1">
      <c r="B44" s="22" t="s">
        <v>42</v>
      </c>
      <c r="C44" s="11"/>
      <c r="D44" s="45"/>
      <c r="E44" s="46">
        <v>0</v>
      </c>
      <c r="G44" s="23"/>
    </row>
    <row r="45" spans="1:7" ht="30" customHeight="1">
      <c r="B45" s="20" t="s">
        <v>43</v>
      </c>
      <c r="C45" s="12"/>
      <c r="D45" s="47"/>
      <c r="E45" s="48">
        <f>E43-E44</f>
        <v>1607755</v>
      </c>
      <c r="G45" s="23"/>
    </row>
    <row r="46" spans="1:7" ht="17">
      <c r="B46" s="4"/>
      <c r="C46" s="4"/>
      <c r="D46" s="38"/>
      <c r="E46" s="38"/>
      <c r="G46" s="23"/>
    </row>
    <row r="47" spans="1:7" ht="17">
      <c r="B47" s="4"/>
      <c r="C47" s="4"/>
      <c r="D47" s="38"/>
      <c r="E47" s="38"/>
      <c r="G47" s="23"/>
    </row>
    <row r="48" spans="1:7" s="2" customFormat="1" ht="24" customHeight="1">
      <c r="A48" s="55"/>
      <c r="B48" s="13" t="s">
        <v>44</v>
      </c>
      <c r="C48" s="14"/>
      <c r="D48" s="49"/>
      <c r="E48" s="50"/>
      <c r="F48" s="55"/>
      <c r="G48" s="23"/>
    </row>
    <row r="49" spans="1:7" s="2" customFormat="1" ht="24" customHeight="1">
      <c r="A49" s="55"/>
      <c r="B49" s="15" t="s">
        <v>45</v>
      </c>
      <c r="D49" s="51"/>
      <c r="E49" s="52"/>
      <c r="F49" s="55"/>
      <c r="G49" s="23"/>
    </row>
    <row r="50" spans="1:7" s="2" customFormat="1" ht="24" customHeight="1">
      <c r="A50" s="55"/>
      <c r="B50" s="15" t="s">
        <v>46</v>
      </c>
      <c r="D50" s="51"/>
      <c r="E50" s="52"/>
      <c r="F50" s="55"/>
    </row>
    <row r="51" spans="1:7" s="2" customFormat="1" ht="24" customHeight="1">
      <c r="A51" s="55"/>
      <c r="B51" s="15" t="s">
        <v>47</v>
      </c>
      <c r="D51" s="51"/>
      <c r="E51" s="52"/>
      <c r="F51" s="55"/>
    </row>
    <row r="52" spans="1:7" s="2" customFormat="1" ht="24" customHeight="1">
      <c r="A52" s="55"/>
      <c r="B52" s="16"/>
      <c r="C52" s="17"/>
      <c r="D52" s="53"/>
      <c r="E52" s="54"/>
      <c r="F52" s="55"/>
    </row>
  </sheetData>
  <mergeCells count="5">
    <mergeCell ref="B7:E7"/>
    <mergeCell ref="A19:A20"/>
    <mergeCell ref="A35:A36"/>
    <mergeCell ref="A37:A40"/>
    <mergeCell ref="D14:E14"/>
  </mergeCells>
  <phoneticPr fontId="3"/>
  <printOptions horizontalCentered="1" verticalCentered="1"/>
  <pageMargins left="0" right="0" top="0.78740157480314965" bottom="0.59055118110236227" header="0.51181102362204722" footer="0.51181102362204722"/>
  <pageSetup paperSize="9" scale="51" orientation="portrait" copies="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c8b9b4-3a59-4af0-b1ef-4e74daff56f7">
      <Terms xmlns="http://schemas.microsoft.com/office/infopath/2007/PartnerControls"/>
    </lcf76f155ced4ddcb4097134ff3c332f>
    <TaxCatchAll xmlns="28160028-3096-45dc-a4b0-4d75462e08a0" xsi:nil="true"/>
    <i4cn xmlns="7fc8b9b4-3a59-4af0-b1ef-4e74daff56f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891B57C8CD1E45A3EC3F3DB6527101" ma:contentTypeVersion="22" ma:contentTypeDescription="新しいドキュメントを作成します。" ma:contentTypeScope="" ma:versionID="6b43e9df12fa2689de2979a03b2c40b1">
  <xsd:schema xmlns:xsd="http://www.w3.org/2001/XMLSchema" xmlns:xs="http://www.w3.org/2001/XMLSchema" xmlns:p="http://schemas.microsoft.com/office/2006/metadata/properties" xmlns:ns1="http://schemas.microsoft.com/sharepoint/v3" xmlns:ns2="7fc8b9b4-3a59-4af0-b1ef-4e74daff56f7" xmlns:ns3="28160028-3096-45dc-a4b0-4d75462e08a0" targetNamespace="http://schemas.microsoft.com/office/2006/metadata/properties" ma:root="true" ma:fieldsID="1a87986ac7d51bf82029fc651555d618" ns1:_="" ns2:_="" ns3:_="">
    <xsd:import namespace="http://schemas.microsoft.com/sharepoint/v3"/>
    <xsd:import namespace="7fc8b9b4-3a59-4af0-b1ef-4e74daff56f7"/>
    <xsd:import namespace="28160028-3096-45dc-a4b0-4d75462e08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i4c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8b9b4-3a59-4af0-b1ef-4e74daff5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4cn" ma:index="20" nillable="true" ma:displayName="数値" ma:internalName="i4cn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ffbace1-2481-46ca-a60e-34341fd26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60028-3096-45dc-a4b0-4d75462e08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a87416f-0298-43f8-8147-06a56f014423}" ma:internalName="TaxCatchAll" ma:showField="CatchAllData" ma:web="28160028-3096-45dc-a4b0-4d75462e0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7C9062-DEEA-45DC-AD3D-98642CED48BC}">
  <ds:schemaRefs>
    <ds:schemaRef ds:uri="http://schemas.microsoft.com/office/2006/metadata/properties"/>
    <ds:schemaRef ds:uri="http://schemas.microsoft.com/office/infopath/2007/PartnerControls"/>
    <ds:schemaRef ds:uri="7fc8b9b4-3a59-4af0-b1ef-4e74daff56f7"/>
    <ds:schemaRef ds:uri="28160028-3096-45dc-a4b0-4d75462e08a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3413F54-2663-4B1C-ABE2-A9D54C4A73F8}"/>
</file>

<file path=customXml/itemProps3.xml><?xml version="1.0" encoding="utf-8"?>
<ds:datastoreItem xmlns:ds="http://schemas.openxmlformats.org/officeDocument/2006/customXml" ds:itemID="{202ACBE4-4486-47FA-88C3-7329E92CF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見積書(自治体提出用)</vt:lpstr>
      <vt:lpstr>'見積書(自治体提出用)'!Print_Area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kido@whill.jp</dc:creator>
  <cp:keywords/>
  <dc:description/>
  <cp:lastModifiedBy>Mio Hirose</cp:lastModifiedBy>
  <cp:revision/>
  <dcterms:created xsi:type="dcterms:W3CDTF">2019-04-25T09:08:42Z</dcterms:created>
  <dcterms:modified xsi:type="dcterms:W3CDTF">2025-07-22T11:44:09Z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0x01010001891B57C8CD1E45A3EC3F3DB6527101</vt:lpwstr>
  </property>
  <property fmtid="{D5CDD505-2E9C-101B-9397-08002B2CF9AE}" pid="3" name="MediaServiceImageTags">
    <vt:lpwstr/>
  </property>
</Properties>
</file>